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Hoja1!$A$1:$J$51</definedName>
  </definedNames>
  <calcPr calcId="152511"/>
</workbook>
</file>

<file path=xl/calcChain.xml><?xml version="1.0" encoding="utf-8"?>
<calcChain xmlns="http://schemas.openxmlformats.org/spreadsheetml/2006/main">
  <c r="G7" i="1" l="1"/>
  <c r="B21" i="1"/>
  <c r="B8" i="1"/>
  <c r="B7" i="1"/>
  <c r="I7" i="1"/>
  <c r="D21" i="1"/>
  <c r="D8" i="1"/>
  <c r="D13" i="1"/>
  <c r="D7" i="1"/>
  <c r="D29" i="1" l="1"/>
  <c r="D15" i="1"/>
  <c r="D31" i="1" l="1"/>
  <c r="D6" i="1"/>
  <c r="G37" i="1" l="1"/>
  <c r="G48" i="1" s="1"/>
  <c r="G32" i="1"/>
  <c r="G26" i="1"/>
  <c r="G16" i="1"/>
  <c r="G28" i="1" s="1"/>
  <c r="G50" i="1" l="1"/>
  <c r="I37" i="1"/>
  <c r="I48" i="1" s="1"/>
  <c r="I32" i="1"/>
  <c r="I16" i="1"/>
  <c r="I28" i="1" s="1"/>
  <c r="I26" i="1"/>
  <c r="B29" i="1"/>
  <c r="B15" i="1"/>
  <c r="I50" i="1" l="1"/>
  <c r="B31" i="1"/>
  <c r="B6" i="1"/>
</calcChain>
</file>

<file path=xl/sharedStrings.xml><?xml version="1.0" encoding="utf-8"?>
<sst xmlns="http://schemas.openxmlformats.org/spreadsheetml/2006/main" count="105" uniqueCount="93">
  <si>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</si>
  <si>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</si>
  <si>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</si>
  <si>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</si>
  <si>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</si>
  <si>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</si>
  <si>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</si>
  <si>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</si>
  <si>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</si>
  <si>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</si>
  <si>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</si>
  <si>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</si>
  <si>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</si>
  <si>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</si>
  <si>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</si>
  <si>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</si>
  <si>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</si>
  <si>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</si>
  <si>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</si>
  <si>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</si>
  <si>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</si>
  <si>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</si>
  <si>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</si>
  <si>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</si>
  <si>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</si>
  <si>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</si>
  <si>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</si>
  <si>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</si>
  <si>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</si>
  <si>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</si>
  <si>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</si>
  <si>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</si>
  <si>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</si>
  <si>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</si>
  <si>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</si>
  <si>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</si>
  <si>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</si>
  <si>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</si>
  <si>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</si>
  <si>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</si>
  <si>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</si>
  <si>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</si>
  <si>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</si>
  <si>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</si>
  <si>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</si>
  <si>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</si>
  <si>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</si>
  <si>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</si>
  <si>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</si>
  <si>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</si>
  <si>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</si>
  <si>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</si>
  <si>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</si>
  <si>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</si>
  <si>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</si>
  <si>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</si>
  <si>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</si>
  <si>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</si>
  <si>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</si>
  <si>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TRIBUNAL DE LO ADMINISTRATIVO DEL PODER JUDICIAL DEL ESTADO DE JALISCO</t>
  </si>
  <si>
    <t>BG-6-1</t>
  </si>
  <si>
    <t>BG-6-3</t>
  </si>
  <si>
    <t>BG-6-4</t>
  </si>
  <si>
    <t>BG-6-5</t>
  </si>
  <si>
    <t>BG-6-7</t>
  </si>
  <si>
    <t>BG-6-8</t>
  </si>
  <si>
    <t>BG-6-9</t>
  </si>
  <si>
    <t>BG-7-9</t>
  </si>
  <si>
    <t>BG-7-10</t>
  </si>
  <si>
    <t>BG-7-11</t>
  </si>
  <si>
    <t>ESF-6</t>
  </si>
  <si>
    <t>BG-5-6</t>
  </si>
  <si>
    <t>BG-6-10</t>
  </si>
  <si>
    <t>BG-6-11</t>
  </si>
  <si>
    <t>BG-6-12</t>
  </si>
  <si>
    <t>BG-6-13</t>
  </si>
  <si>
    <t>BG-6-14</t>
  </si>
  <si>
    <t>BG-6-15</t>
  </si>
  <si>
    <t>BG-6-16</t>
  </si>
  <si>
    <t>BG-6-17</t>
  </si>
  <si>
    <t>BG-7-12</t>
  </si>
  <si>
    <t>BG-7-13</t>
  </si>
  <si>
    <t>BG-7-14</t>
  </si>
  <si>
    <t>BG-7-15</t>
  </si>
  <si>
    <t>BG-7-17</t>
  </si>
  <si>
    <t>BG-7-18</t>
  </si>
  <si>
    <t>BG-6-2</t>
  </si>
  <si>
    <t>ESF-7</t>
  </si>
  <si>
    <t>BG-7-19</t>
  </si>
  <si>
    <t>BG-6-6</t>
  </si>
  <si>
    <t>BG-6-18</t>
  </si>
  <si>
    <t>"Bajo protesta de decir verdad declaramos que los Estados Financieros y sus notas, son razonablemente correctos y son responsabilidad del emisor".</t>
  </si>
  <si>
    <t>Del 01 Enero al 30 Septiembre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</si>
</sst>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G39" sqref="G39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5.28515625" bestFit="1" customWidth="1"/>
    <col min="8" max="8" width="0" hidden="1" customWidth="1"/>
    <col min="9" max="9" width="17" customWidth="1"/>
    <col min="10" max="10" width="0" hidden="1" customWidth="1"/>
  </cols>
  <sheetData>
    <row r="1" spans="1:10" ht="19.5" thickBot="1" x14ac:dyDescent="0.35">
      <c r="A1" s="28" t="s">
        <v>59</v>
      </c>
      <c r="B1" s="29"/>
      <c r="C1" s="29"/>
      <c r="D1" s="29"/>
      <c r="E1" s="29"/>
      <c r="F1" s="29"/>
      <c r="G1" s="29"/>
      <c r="H1" s="29"/>
      <c r="I1" s="30"/>
      <c r="J1" s="21" t="s">
        <v>70</v>
      </c>
    </row>
    <row r="2" spans="1:10" ht="18.75" x14ac:dyDescent="0.3">
      <c r="A2" s="31" t="s">
        <v>0</v>
      </c>
      <c r="B2" s="32"/>
      <c r="C2" s="32"/>
      <c r="D2" s="32"/>
      <c r="E2" s="32"/>
      <c r="F2" s="32"/>
      <c r="G2" s="32"/>
      <c r="H2" s="32"/>
      <c r="I2" s="33"/>
      <c r="J2" s="21" t="s">
        <v>87</v>
      </c>
    </row>
    <row r="3" spans="1:10" ht="15.75" thickBot="1" x14ac:dyDescent="0.3">
      <c r="A3" s="34" t="s">
        <v>92</v>
      </c>
      <c r="B3" s="35"/>
      <c r="C3" s="35"/>
      <c r="D3" s="35"/>
      <c r="E3" s="35"/>
      <c r="F3" s="35"/>
      <c r="G3" s="35"/>
      <c r="H3" s="35"/>
      <c r="I3" s="36"/>
    </row>
    <row r="4" spans="1:10" x14ac:dyDescent="0.25">
      <c r="A4" s="1" t="s">
        <v>1</v>
      </c>
      <c r="B4" s="10">
        <v>2017</v>
      </c>
      <c r="C4" s="10"/>
      <c r="D4" s="10">
        <v>2016</v>
      </c>
      <c r="E4" s="8"/>
      <c r="F4" s="8" t="s">
        <v>2</v>
      </c>
      <c r="G4" s="10">
        <v>2017</v>
      </c>
      <c r="H4" s="10"/>
      <c r="I4" s="9">
        <v>2016</v>
      </c>
    </row>
    <row r="5" spans="1:10" x14ac:dyDescent="0.25">
      <c r="A5" s="37"/>
      <c r="B5" s="38"/>
      <c r="C5" s="38"/>
      <c r="D5" s="38"/>
      <c r="E5" s="7"/>
      <c r="F5" s="38"/>
      <c r="G5" s="38"/>
      <c r="H5" s="38"/>
      <c r="I5" s="39"/>
    </row>
    <row r="6" spans="1:10" x14ac:dyDescent="0.25">
      <c r="A6" s="5" t="s">
        <v>3</v>
      </c>
      <c r="B6" s="18">
        <f>B15</f>
        <v>6013542.9699999997</v>
      </c>
      <c r="C6" s="13" t="s">
        <v>62</v>
      </c>
      <c r="D6" s="18">
        <f>D15</f>
        <v>1533640.35</v>
      </c>
      <c r="E6" s="20" t="s">
        <v>62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620140.08+25000</f>
        <v>645140.07999999996</v>
      </c>
      <c r="C7" s="13" t="s">
        <v>60</v>
      </c>
      <c r="D7" s="24">
        <f>85158.2+20000</f>
        <v>105158.2</v>
      </c>
      <c r="E7" s="20" t="s">
        <v>60</v>
      </c>
      <c r="F7" s="4" t="s">
        <v>6</v>
      </c>
      <c r="G7" s="17">
        <f>16642233.86+201504.5+14281820.36</f>
        <v>31125558.719999999</v>
      </c>
      <c r="H7" s="13" t="s">
        <v>67</v>
      </c>
      <c r="I7" s="19">
        <f>8783113.53+251388.31+156254.37</f>
        <v>9190756.209999999</v>
      </c>
      <c r="J7" s="20" t="s">
        <v>66</v>
      </c>
    </row>
    <row r="8" spans="1:10" x14ac:dyDescent="0.25">
      <c r="A8" s="3" t="s">
        <v>7</v>
      </c>
      <c r="B8" s="17">
        <f>4388949.08+585349.97</f>
        <v>4974299.05</v>
      </c>
      <c r="C8" s="13" t="s">
        <v>86</v>
      </c>
      <c r="D8" s="24">
        <f>3318+389160.7</f>
        <v>392478.7</v>
      </c>
      <c r="E8" s="20" t="s">
        <v>86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3">
        <v>0</v>
      </c>
      <c r="C9" s="13"/>
      <c r="E9" s="20"/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394103.84</v>
      </c>
      <c r="C13" s="13" t="s">
        <v>61</v>
      </c>
      <c r="D13" s="24">
        <f>243339.62+792663.83</f>
        <v>1036003.45</v>
      </c>
      <c r="E13" s="20" t="s">
        <v>61</v>
      </c>
      <c r="F13" s="4" t="s">
        <v>18</v>
      </c>
      <c r="G13" s="17">
        <v>5387579.8099999996</v>
      </c>
      <c r="H13" s="13" t="s">
        <v>68</v>
      </c>
      <c r="I13" s="14">
        <v>0</v>
      </c>
      <c r="J13" s="20"/>
    </row>
    <row r="14" spans="1:10" x14ac:dyDescent="0.25">
      <c r="A14" s="5"/>
      <c r="B14" s="13"/>
      <c r="C14" s="13"/>
      <c r="E14" s="20"/>
      <c r="F14" s="4" t="s">
        <v>19</v>
      </c>
      <c r="G14" s="17">
        <v>-1159642.24</v>
      </c>
      <c r="H14" s="13" t="s">
        <v>69</v>
      </c>
      <c r="I14" s="19">
        <v>2770389.58</v>
      </c>
      <c r="J14" s="20" t="s">
        <v>72</v>
      </c>
    </row>
    <row r="15" spans="1:10" x14ac:dyDescent="0.25">
      <c r="A15" s="5" t="s">
        <v>20</v>
      </c>
      <c r="B15" s="13">
        <f>SUM(B7:B14)</f>
        <v>6013542.9699999997</v>
      </c>
      <c r="C15" s="13" t="s">
        <v>62</v>
      </c>
      <c r="D15" s="13">
        <f>SUM(D7:D14)</f>
        <v>1533640.35</v>
      </c>
      <c r="E15" s="20" t="s">
        <v>62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35353496.289999999</v>
      </c>
      <c r="H16" s="13" t="s">
        <v>80</v>
      </c>
      <c r="I16" s="14">
        <f>SUM(I7:I15)</f>
        <v>11961145.789999999</v>
      </c>
      <c r="J16" s="20" t="s">
        <v>73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1849941.2+2218331.29+248000</f>
        <v>4316272.49</v>
      </c>
      <c r="C21" s="13" t="s">
        <v>63</v>
      </c>
      <c r="D21" s="24">
        <f>1209926.93+1418887.49+248000</f>
        <v>2876814.42</v>
      </c>
      <c r="E21" s="20" t="s">
        <v>63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-2236050.48</v>
      </c>
      <c r="C23" s="13" t="s">
        <v>71</v>
      </c>
      <c r="D23" s="24">
        <v>-1975029.87</v>
      </c>
      <c r="E23" s="20" t="s">
        <v>89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14906036</v>
      </c>
      <c r="H24" s="13" t="s">
        <v>81</v>
      </c>
      <c r="I24" s="25">
        <v>14906036</v>
      </c>
      <c r="J24" s="20" t="s">
        <v>74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6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14906036</v>
      </c>
      <c r="H26" s="13"/>
      <c r="I26" s="26">
        <f>SUM(I19:I25)</f>
        <v>14906036</v>
      </c>
      <c r="J26" s="20"/>
    </row>
    <row r="27" spans="1:10" x14ac:dyDescent="0.25">
      <c r="A27" s="3" t="s">
        <v>39</v>
      </c>
      <c r="B27" s="17">
        <v>34759</v>
      </c>
      <c r="C27" s="13" t="s">
        <v>64</v>
      </c>
      <c r="D27" s="24">
        <v>34759</v>
      </c>
      <c r="E27" s="20" t="s">
        <v>64</v>
      </c>
      <c r="F27" s="6"/>
      <c r="G27" s="13"/>
      <c r="H27" s="13"/>
      <c r="I27" s="26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50259532.289999999</v>
      </c>
      <c r="H28" s="13" t="s">
        <v>82</v>
      </c>
      <c r="I28" s="14">
        <f>SUM(I26+I16)</f>
        <v>26867181.789999999</v>
      </c>
      <c r="J28" s="20" t="s">
        <v>75</v>
      </c>
    </row>
    <row r="29" spans="1:10" x14ac:dyDescent="0.25">
      <c r="A29" s="5" t="s">
        <v>41</v>
      </c>
      <c r="B29" s="13">
        <f>B21+B27+B23</f>
        <v>2114981.0100000002</v>
      </c>
      <c r="C29" s="13"/>
      <c r="D29" s="13">
        <f>D21+D27+D23</f>
        <v>936543.54999999981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8128523.9800000004</v>
      </c>
      <c r="C31" s="13" t="s">
        <v>65</v>
      </c>
      <c r="D31" s="13">
        <f>D15+D29</f>
        <v>2470183.9</v>
      </c>
      <c r="E31" s="20" t="s">
        <v>65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-26049230.02</v>
      </c>
      <c r="H32" s="13" t="s">
        <v>83</v>
      </c>
      <c r="I32" s="14">
        <f>I33</f>
        <v>-7585356.9900000002</v>
      </c>
      <c r="J32" s="20" t="s">
        <v>77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-26049230.02</v>
      </c>
      <c r="H33" s="13" t="s">
        <v>83</v>
      </c>
      <c r="I33" s="19">
        <v>-7585356.9900000002</v>
      </c>
      <c r="J33" s="20" t="s">
        <v>76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-16081778.289999999</v>
      </c>
      <c r="H37" s="13" t="s">
        <v>84</v>
      </c>
      <c r="I37" s="14">
        <f>I38</f>
        <v>-16811640.899999999</v>
      </c>
      <c r="J37" s="20" t="s">
        <v>78</v>
      </c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-16081778.289999999</v>
      </c>
      <c r="H38" s="13" t="s">
        <v>84</v>
      </c>
      <c r="I38" s="19">
        <v>-16811640.899999999</v>
      </c>
      <c r="J38" s="20" t="s">
        <v>78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-42131008.310000002</v>
      </c>
      <c r="H48" s="13" t="s">
        <v>85</v>
      </c>
      <c r="I48" s="14">
        <f>I32+I37</f>
        <v>-24396997.890000001</v>
      </c>
      <c r="J48" s="20" t="s">
        <v>79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8128523.9799999967</v>
      </c>
      <c r="H50" s="13" t="s">
        <v>88</v>
      </c>
      <c r="I50" s="14">
        <f>I28+I48</f>
        <v>2470183.8999999985</v>
      </c>
      <c r="J50" s="20" t="s">
        <v>90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7" t="s">
        <v>91</v>
      </c>
      <c r="B52" s="27"/>
      <c r="C52" s="27"/>
      <c r="D52" s="27"/>
      <c r="E52" s="27"/>
      <c r="F52" s="27"/>
      <c r="G52" s="27"/>
      <c r="H52" s="27"/>
      <c r="I52" s="27"/>
    </row>
  </sheetData>
  <mergeCells count="6"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2017-08-23T17:14:11Z</cp:lastPrinted>
  <dcterms:created xsi:type="dcterms:W3CDTF">2017-08-20T03:55:17Z</dcterms:created>
  <dcterms:modified xsi:type="dcterms:W3CDTF">2017-11-06T14:27:54Z</dcterms:modified>
</cp:coreProperties>
</file>